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:\FuD\06-Verwaltung FuD\Vordrucke_Abrechnung Assistenzstunden\2026_Vorlagen Abrechnung\"/>
    </mc:Choice>
  </mc:AlternateContent>
  <xr:revisionPtr revIDLastSave="0" documentId="13_ncr:1_{1CE778F8-6F19-4707-887A-40AA1365A301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Lebenshilfe" sheetId="12" r:id="rId1"/>
  </sheets>
  <definedNames>
    <definedName name="_xlnm.Print_Area" localSheetId="0">Lebenshilfe!$A$1:$P$41</definedName>
    <definedName name="PKW" localSheetId="0">Lebenshilfe!#REF!</definedName>
    <definedName name="PKW">#REF!</definedName>
    <definedName name="Roller" localSheetId="0">Lebenshilfe!#REF!</definedName>
    <definedName name="Roll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2" l="1"/>
  <c r="P18" i="12" s="1"/>
  <c r="O19" i="12" l="1"/>
  <c r="N13" i="12"/>
  <c r="I13" i="12"/>
  <c r="G35" i="12" l="1"/>
  <c r="M13" i="12" l="1"/>
  <c r="O32" i="12" l="1"/>
  <c r="P32" i="12" s="1"/>
  <c r="O31" i="12"/>
  <c r="P31" i="12" s="1"/>
  <c r="O30" i="12"/>
  <c r="P30" i="12" s="1"/>
  <c r="O29" i="12"/>
  <c r="P29" i="12" s="1"/>
  <c r="O28" i="12"/>
  <c r="P28" i="12" s="1"/>
  <c r="O27" i="12"/>
  <c r="P27" i="12" s="1"/>
  <c r="O26" i="12"/>
  <c r="P26" i="12" s="1"/>
  <c r="O25" i="12"/>
  <c r="P25" i="12" s="1"/>
  <c r="O24" i="12"/>
  <c r="P24" i="12" s="1"/>
  <c r="O23" i="12"/>
  <c r="P23" i="12" s="1"/>
  <c r="O22" i="12"/>
  <c r="P22" i="12" s="1"/>
  <c r="O21" i="12"/>
  <c r="P21" i="12" s="1"/>
  <c r="O20" i="12"/>
  <c r="P20" i="12" s="1"/>
  <c r="P19" i="12"/>
  <c r="N33" i="12" l="1"/>
  <c r="E35" i="12" s="1"/>
  <c r="L3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Constantino, Carina</author>
  </authors>
  <commentList>
    <comment ref="H9" authorId="0" shapeId="0" xr:uid="{D5280C96-7FAE-4126-8D89-3B6689AC9E19}">
      <text>
        <r>
          <rPr>
            <sz val="9"/>
            <color indexed="81"/>
            <rFont val="Segoe UI"/>
            <family val="2"/>
          </rPr>
          <t>Hier befindet sich ein Drop-Down Menü</t>
        </r>
      </text>
    </comment>
  </commentList>
</comments>
</file>

<file path=xl/sharedStrings.xml><?xml version="1.0" encoding="utf-8"?>
<sst xmlns="http://schemas.openxmlformats.org/spreadsheetml/2006/main" count="43" uniqueCount="42">
  <si>
    <t>Name:</t>
  </si>
  <si>
    <t>Anschrift:</t>
  </si>
  <si>
    <t>Datum</t>
  </si>
  <si>
    <t>Fahrstrecke</t>
  </si>
  <si>
    <t>Begründung</t>
  </si>
  <si>
    <t>KFZ-Kennzeichen:</t>
  </si>
  <si>
    <t>gefahrene Kilometer</t>
  </si>
  <si>
    <t>Vorname:</t>
  </si>
  <si>
    <t>Bank:</t>
  </si>
  <si>
    <t>IBAN:</t>
  </si>
  <si>
    <t>BIC:</t>
  </si>
  <si>
    <t>verbleibende km
(für Fahrtkostenerstattung)</t>
  </si>
  <si>
    <t>Richard-Wagner-Str. 5</t>
  </si>
  <si>
    <t>52525 Heinsberg</t>
  </si>
  <si>
    <t>PKW</t>
  </si>
  <si>
    <t>Roller/Motorrad</t>
  </si>
  <si>
    <t>Einfache Strecke zwischen Wohnung und Dienststelle (km)</t>
  </si>
  <si>
    <t>Betrag:</t>
  </si>
  <si>
    <t>Summe:</t>
  </si>
  <si>
    <t xml:space="preserve">km Wohnung-Dieststelle
(und ggf. zurück) </t>
  </si>
  <si>
    <t>Beginn + Ende Wohnung</t>
  </si>
  <si>
    <t>Beginn Wohnung, Ende Dienststelle</t>
  </si>
  <si>
    <t>Beginn Dienststelle, Ende Wohnung</t>
  </si>
  <si>
    <t>Beginn + Ende Dienststelle</t>
  </si>
  <si>
    <t>Sonn-/Feiertag/Zusätzlich</t>
  </si>
  <si>
    <t xml:space="preserve">Berechnung: </t>
  </si>
  <si>
    <t>-bitte eins ankreuzen-</t>
  </si>
  <si>
    <t>Fahrzeug:</t>
  </si>
  <si>
    <t xml:space="preserve">Lebenshilfe Heinsberg e.V. </t>
  </si>
  <si>
    <t>Antrag auf Fahrtkostenerstattung</t>
  </si>
  <si>
    <t>Vorgesetzter:</t>
  </si>
  <si>
    <r>
      <t xml:space="preserve">Einrichtung:
</t>
    </r>
    <r>
      <rPr>
        <sz val="10"/>
        <rFont val="Calibri"/>
        <family val="2"/>
      </rPr>
      <t>(erste Tätigkeitsstätte)</t>
    </r>
  </si>
  <si>
    <t>Kostenstelle:</t>
  </si>
  <si>
    <t>Fahrtkostenerstattung:</t>
  </si>
  <si>
    <t>Stand: 22.10.2025</t>
  </si>
  <si>
    <t>Dieses Dokument wurde elektronisch erstellt und bedarf keiner Unterschrift.</t>
  </si>
  <si>
    <r>
      <t xml:space="preserve">FuD-Assistenz:
</t>
    </r>
    <r>
      <rPr>
        <sz val="11"/>
        <rFont val="Calibri"/>
        <family val="2"/>
      </rPr>
      <t>21130</t>
    </r>
  </si>
  <si>
    <t>Bitte füllen Sie alle blau markierten Felder im oberen Bereich aus. Erst dann kann die Berechnung unten erfolgen.</t>
  </si>
  <si>
    <t>Versand im PDF Format an: fud@lebenshilfe-heinsberg.de</t>
  </si>
  <si>
    <t>Team FuD</t>
  </si>
  <si>
    <t>Wohnen &amp; Freizeit - FuD</t>
  </si>
  <si>
    <t>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</si>
</sst>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\ &quot;km&quot;"/>
    <numFmt numFmtId="166" formatCode="dd/mm/yyyy;@"/>
    <numFmt numFmtId="167" formatCode="0.00\ &quot;€&quot;"/>
    <numFmt numFmtId="168" formatCode="0.0\ "/>
    <numFmt numFmtId="169" formatCode="0.0\ &quot;km x&quot;"/>
    <numFmt numFmtId="170" formatCode="dd/mm/yy;@"/>
  </numFmts>
  <fonts count="20" x14ac:knownFonts="1">
    <font>
      <sz val="10"/>
      <name val="Arial"/>
    </font>
    <font>
      <sz val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4"/>
      <name val="Calibri"/>
      <family val="2"/>
    </font>
    <font>
      <sz val="16"/>
      <name val="Calibri"/>
      <family val="2"/>
    </font>
    <font>
      <sz val="12.5"/>
      <name val="Calibri"/>
      <family val="2"/>
    </font>
    <font>
      <sz val="13"/>
      <name val="Calibri"/>
      <family val="2"/>
    </font>
    <font>
      <sz val="18"/>
      <name val="Calibri"/>
      <family val="2"/>
    </font>
    <font>
      <sz val="20"/>
      <name val="Calibri"/>
      <family val="2"/>
    </font>
    <font>
      <sz val="15"/>
      <name val="Calibri"/>
      <family val="2"/>
    </font>
    <font>
      <sz val="16"/>
      <color theme="0" tint="-0.34998626667073579"/>
      <name val="Calibri"/>
      <family val="2"/>
    </font>
    <font>
      <sz val="12.5"/>
      <color rgb="FFFF0000"/>
      <name val="Calibri"/>
      <family val="2"/>
    </font>
    <font>
      <sz val="8"/>
      <color rgb="FF000000"/>
      <name val="Segoe UI"/>
      <family val="2"/>
    </font>
    <font>
      <b/>
      <sz val="16"/>
      <name val="Calibr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theme="1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2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 applyProtection="1"/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textRotation="90" wrapText="1"/>
    </xf>
    <xf numFmtId="0" fontId="7" fillId="0" borderId="0" xfId="0" applyFont="1" applyBorder="1" applyProtection="1"/>
    <xf numFmtId="0" fontId="2" fillId="0" borderId="0" xfId="0" applyFont="1" applyProtection="1"/>
    <xf numFmtId="0" fontId="9" fillId="0" borderId="0" xfId="0" applyFont="1" applyProtection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Protection="1">
      <protection locked="0"/>
    </xf>
    <xf numFmtId="0" fontId="11" fillId="0" borderId="0" xfId="0" applyFont="1" applyBorder="1" applyProtection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64" fontId="11" fillId="0" borderId="4" xfId="0" applyNumberFormat="1" applyFont="1" applyFill="1" applyBorder="1" applyAlignment="1" applyProtection="1">
      <alignment horizontal="right" vertical="center"/>
      <protection locked="0"/>
    </xf>
    <xf numFmtId="164" fontId="11" fillId="0" borderId="4" xfId="0" applyNumberFormat="1" applyFont="1" applyFill="1" applyBorder="1" applyAlignment="1">
      <alignment horizontal="right" vertical="center"/>
    </xf>
    <xf numFmtId="164" fontId="11" fillId="0" borderId="3" xfId="0" applyNumberFormat="1" applyFont="1" applyFill="1" applyBorder="1" applyAlignment="1" applyProtection="1">
      <alignment horizontal="right" vertical="center"/>
      <protection locked="0"/>
    </xf>
    <xf numFmtId="164" fontId="11" fillId="0" borderId="8" xfId="0" applyNumberFormat="1" applyFont="1" applyFill="1" applyBorder="1" applyAlignment="1" applyProtection="1">
      <alignment horizontal="right" vertical="center"/>
      <protection locked="0"/>
    </xf>
    <xf numFmtId="164" fontId="11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/>
    <xf numFmtId="0" fontId="9" fillId="0" borderId="0" xfId="0" applyFont="1" applyAlignment="1" applyProtection="1">
      <alignment horizontal="right"/>
    </xf>
    <xf numFmtId="168" fontId="9" fillId="0" borderId="0" xfId="0" applyNumberFormat="1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170" fontId="8" fillId="0" borderId="4" xfId="0" applyNumberFormat="1" applyFont="1" applyFill="1" applyBorder="1" applyAlignment="1" applyProtection="1">
      <alignment horizontal="center" vertical="center"/>
      <protection locked="0"/>
    </xf>
    <xf numFmtId="170" fontId="8" fillId="0" borderId="3" xfId="0" applyNumberFormat="1" applyFont="1" applyFill="1" applyBorder="1" applyAlignment="1" applyProtection="1">
      <alignment horizontal="center" vertical="center"/>
      <protection locked="0"/>
    </xf>
    <xf numFmtId="170" fontId="8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/>
    </xf>
    <xf numFmtId="0" fontId="8" fillId="2" borderId="2" xfId="0" applyFont="1" applyFill="1" applyBorder="1" applyAlignment="1" applyProtection="1">
      <alignment vertical="center"/>
    </xf>
    <xf numFmtId="0" fontId="14" fillId="0" borderId="2" xfId="0" applyFont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69" fontId="9" fillId="0" borderId="0" xfId="0" applyNumberFormat="1" applyFont="1" applyAlignment="1" applyProtection="1">
      <alignment horizontal="right" vertical="center"/>
    </xf>
    <xf numFmtId="0" fontId="9" fillId="3" borderId="0" xfId="0" applyFont="1" applyFill="1" applyAlignment="1" applyProtection="1">
      <alignment horizontal="left" vertical="center"/>
    </xf>
    <xf numFmtId="0" fontId="18" fillId="3" borderId="0" xfId="0" applyFont="1" applyFill="1" applyAlignment="1" applyProtection="1">
      <alignment horizontal="left" vertical="center"/>
    </xf>
    <xf numFmtId="167" fontId="18" fillId="3" borderId="0" xfId="0" applyNumberFormat="1" applyFont="1" applyFill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166" fontId="14" fillId="0" borderId="2" xfId="0" applyNumberFormat="1" applyFont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5" fillId="0" borderId="18" xfId="0" quotePrefix="1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 textRotation="90"/>
    </xf>
    <xf numFmtId="0" fontId="6" fillId="0" borderId="16" xfId="0" applyFont="1" applyBorder="1" applyAlignment="1">
      <alignment horizontal="center" textRotation="90"/>
    </xf>
    <xf numFmtId="14" fontId="14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168" fontId="13" fillId="0" borderId="20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 vertical="center"/>
    </xf>
    <xf numFmtId="169" fontId="9" fillId="0" borderId="0" xfId="0" applyNumberFormat="1" applyFont="1" applyAlignment="1" applyProtection="1">
      <alignment horizontal="right" vertical="center"/>
    </xf>
    <xf numFmtId="0" fontId="9" fillId="3" borderId="0" xfId="0" applyFont="1" applyFill="1" applyAlignment="1" applyProtection="1">
      <alignment horizontal="left" vertical="center"/>
    </xf>
    <xf numFmtId="0" fontId="18" fillId="3" borderId="0" xfId="0" applyFont="1" applyFill="1" applyAlignment="1" applyProtection="1">
      <alignment horizontal="left" vertical="center"/>
    </xf>
    <xf numFmtId="167" fontId="18" fillId="3" borderId="0" xfId="0" applyNumberFormat="1" applyFont="1" applyFill="1" applyAlignment="1" applyProtection="1">
      <alignment horizontal="left" vertical="center"/>
    </xf>
    <xf numFmtId="49" fontId="8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/>
    </xf>
    <xf numFmtId="0" fontId="16" fillId="0" borderId="21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</cellXfs>
  <cellStyles count="2">
    <cellStyle name="Standard" xfId="0" builtinId="0"/>
    <cellStyle name="Standard 2" xfId="1" xr:uid="{00000000-0005-0000-0000-000001000000}"/>
  </cellStyles>
  <dxfs count="17"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201145</xdr:colOff>
      <xdr:row>0</xdr:row>
      <xdr:rowOff>127746</xdr:rowOff>
    </xdr:from>
    <xdr:to>
      <xdr:col>15</xdr:col>
      <xdr:colOff>467845</xdr:colOff>
      <xdr:row>2</xdr:row>
      <xdr:rowOff>89646</xdr:rowOff>
    </xdr:to>
    <xdr:pic>
      <xdr:nvPicPr>
        <xdr:cNvPr id="2" name="Picture 2" descr="Logo_Lebenshilfe_klein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321" y="127746"/>
          <a:ext cx="2675965" cy="49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19050</xdr:rowOff>
        </xdr:from>
        <xdr:to>
          <xdr:col>6</xdr:col>
          <xdr:colOff>180975</xdr:colOff>
          <xdr:row>13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showGridLines="0" tabSelected="1" view="pageBreakPreview" topLeftCell="A3" zoomScaleNormal="100" zoomScaleSheetLayoutView="100" workbookViewId="0">
      <selection activeCell="I15" sqref="I15:P15"/>
    </sheetView>
  </sheetViews>
  <sheetFormatPr baseColWidth="10" defaultRowHeight="15.75" x14ac:dyDescent="0.25"/>
  <cols>
    <col min="1" max="1" width="14" style="5" customWidth="1"/>
    <col min="2" max="2" width="8" style="5" customWidth="1"/>
    <col min="3" max="3" width="29" style="5" customWidth="1"/>
    <col min="4" max="4" width="12.140625" style="5" customWidth="1"/>
    <col min="5" max="5" width="5" style="5" customWidth="1"/>
    <col min="6" max="6" width="12.140625" style="5" customWidth="1"/>
    <col min="7" max="7" width="19" style="5" customWidth="1"/>
    <col min="8" max="8" width="9.42578125" style="5" customWidth="1"/>
    <col min="9" max="13" width="4.140625" style="5" customWidth="1"/>
    <col min="14" max="14" width="8.140625" style="5" customWidth="1"/>
    <col min="15" max="15" width="7" style="5" customWidth="1"/>
    <col min="16" max="16" width="8" style="5" customWidth="1"/>
    <col min="17" max="17" width="14" style="5" hidden="1" customWidth="1"/>
    <col min="18" max="16384" width="11.42578125" style="5"/>
  </cols>
  <sheetData>
    <row r="1" spans="1:18" ht="26.25" x14ac:dyDescent="0.4">
      <c r="A1" s="9" t="s">
        <v>29</v>
      </c>
    </row>
    <row r="3" spans="1:18" s="17" customFormat="1" ht="21" x14ac:dyDescent="0.35">
      <c r="A3" s="33" t="s">
        <v>28</v>
      </c>
    </row>
    <row r="4" spans="1:18" s="20" customFormat="1" ht="21" x14ac:dyDescent="0.35">
      <c r="A4" s="33" t="s">
        <v>12</v>
      </c>
      <c r="B4" s="18"/>
      <c r="C4" s="19"/>
      <c r="D4" s="19"/>
      <c r="E4" s="19"/>
      <c r="F4" s="19"/>
      <c r="G4" s="19"/>
      <c r="H4" s="82"/>
      <c r="I4" s="82"/>
      <c r="J4" s="82"/>
      <c r="O4" s="21"/>
      <c r="Q4" s="42" t="s">
        <v>14</v>
      </c>
    </row>
    <row r="5" spans="1:18" s="17" customFormat="1" ht="21" x14ac:dyDescent="0.35">
      <c r="A5" s="33" t="s">
        <v>13</v>
      </c>
      <c r="N5" s="34"/>
      <c r="Q5" s="42" t="s">
        <v>15</v>
      </c>
    </row>
    <row r="6" spans="1:18" ht="16.5" thickBot="1" x14ac:dyDescent="0.3">
      <c r="A6" s="6"/>
      <c r="M6" s="85"/>
      <c r="N6" s="85"/>
      <c r="O6" s="85"/>
      <c r="P6" s="85"/>
    </row>
    <row r="7" spans="1:18" s="13" customFormat="1" ht="35.1" customHeight="1" x14ac:dyDescent="0.2">
      <c r="A7" s="29" t="s">
        <v>0</v>
      </c>
      <c r="B7" s="22"/>
      <c r="C7" s="86"/>
      <c r="D7" s="86"/>
      <c r="E7" s="86"/>
      <c r="F7" s="86"/>
      <c r="G7" s="31" t="s">
        <v>7</v>
      </c>
      <c r="H7" s="86"/>
      <c r="I7" s="86"/>
      <c r="J7" s="86"/>
      <c r="K7" s="86"/>
      <c r="L7" s="86"/>
      <c r="M7" s="86"/>
      <c r="N7" s="86"/>
      <c r="O7" s="86"/>
      <c r="P7" s="86"/>
      <c r="Q7" s="12"/>
      <c r="R7" s="98"/>
    </row>
    <row r="8" spans="1:18" s="13" customFormat="1" ht="35.1" customHeight="1" x14ac:dyDescent="0.2">
      <c r="A8" s="30" t="s">
        <v>1</v>
      </c>
      <c r="B8" s="2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12"/>
      <c r="R8" s="99"/>
    </row>
    <row r="9" spans="1:18" s="13" customFormat="1" ht="35.1" customHeight="1" x14ac:dyDescent="0.2">
      <c r="A9" s="30" t="s">
        <v>5</v>
      </c>
      <c r="B9" s="23"/>
      <c r="C9" s="83"/>
      <c r="D9" s="83"/>
      <c r="E9" s="83"/>
      <c r="F9" s="83"/>
      <c r="G9" s="43" t="s">
        <v>27</v>
      </c>
      <c r="H9" s="83" t="s">
        <v>14</v>
      </c>
      <c r="I9" s="83"/>
      <c r="J9" s="83"/>
      <c r="K9" s="83"/>
      <c r="L9" s="83"/>
      <c r="M9" s="83"/>
      <c r="N9" s="83"/>
      <c r="O9" s="83"/>
      <c r="P9" s="83"/>
      <c r="Q9" s="12"/>
      <c r="R9" s="99"/>
    </row>
    <row r="10" spans="1:18" s="13" customFormat="1" ht="35.1" customHeight="1" x14ac:dyDescent="0.2">
      <c r="A10" s="30" t="s">
        <v>9</v>
      </c>
      <c r="B10" s="23"/>
      <c r="C10" s="84"/>
      <c r="D10" s="84"/>
      <c r="E10" s="84"/>
      <c r="F10" s="84"/>
      <c r="G10" s="32" t="s">
        <v>10</v>
      </c>
      <c r="H10" s="83"/>
      <c r="I10" s="83"/>
      <c r="J10" s="83"/>
      <c r="K10" s="83"/>
      <c r="L10" s="83"/>
      <c r="M10" s="83"/>
      <c r="N10" s="83"/>
      <c r="O10" s="83"/>
      <c r="P10" s="83"/>
      <c r="R10" s="99"/>
    </row>
    <row r="11" spans="1:18" s="13" customFormat="1" ht="35.1" customHeight="1" x14ac:dyDescent="0.2">
      <c r="A11" s="30" t="s">
        <v>8</v>
      </c>
      <c r="B11" s="2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12"/>
      <c r="R11" s="99"/>
    </row>
    <row r="12" spans="1:18" s="13" customFormat="1" ht="34.5" customHeight="1" x14ac:dyDescent="0.2">
      <c r="A12" s="81" t="s">
        <v>31</v>
      </c>
      <c r="B12" s="81"/>
      <c r="C12" s="83" t="s">
        <v>40</v>
      </c>
      <c r="D12" s="83"/>
      <c r="E12" s="83"/>
      <c r="F12" s="83"/>
      <c r="G12" s="30" t="s">
        <v>30</v>
      </c>
      <c r="H12" s="96" t="s">
        <v>39</v>
      </c>
      <c r="I12" s="96"/>
      <c r="J12" s="96"/>
      <c r="K12" s="96"/>
      <c r="L12" s="96"/>
      <c r="M12" s="96"/>
      <c r="N12" s="96"/>
      <c r="O12" s="96"/>
      <c r="P12" s="96"/>
      <c r="R12" s="99"/>
    </row>
    <row r="13" spans="1:18" s="13" customFormat="1" ht="35.1" customHeight="1" thickBot="1" x14ac:dyDescent="0.25">
      <c r="A13" s="30" t="s">
        <v>32</v>
      </c>
      <c r="B13" s="23"/>
      <c r="C13" s="52" t="s">
        <v>41</v>
      </c>
      <c r="D13" s="80" t="s">
        <v>36</v>
      </c>
      <c r="E13" s="80"/>
      <c r="F13" s="45"/>
      <c r="G13" s="54" t="s">
        <v>33</v>
      </c>
      <c r="H13" s="53"/>
      <c r="I13" s="79" t="str">
        <f>IF(A18&gt;0,MIN(A18:A32),"")</f>
        <v/>
      </c>
      <c r="J13" s="79"/>
      <c r="K13" s="79"/>
      <c r="L13" s="79"/>
      <c r="M13" s="44" t="str">
        <f>IF($N$13&lt;&gt;"","bis","")</f>
        <v/>
      </c>
      <c r="N13" s="61" t="str">
        <f>IF(A18&gt;0,MAX(A18:A32),"")</f>
        <v/>
      </c>
      <c r="O13" s="61"/>
      <c r="P13" s="61"/>
      <c r="Q13" s="12"/>
      <c r="R13" s="100"/>
    </row>
    <row r="14" spans="1:18" ht="9" customHeight="1" x14ac:dyDescent="0.25">
      <c r="A14" s="3"/>
      <c r="D14" s="4"/>
      <c r="E14" s="1"/>
      <c r="F14" s="4"/>
    </row>
    <row r="15" spans="1:18" ht="30" customHeight="1" x14ac:dyDescent="0.25">
      <c r="A15" s="55" t="s">
        <v>16</v>
      </c>
      <c r="B15" s="56"/>
      <c r="C15" s="56"/>
      <c r="D15" s="56"/>
      <c r="E15" s="56"/>
      <c r="F15" s="56"/>
      <c r="G15" s="56"/>
      <c r="H15" s="57"/>
      <c r="I15" s="58"/>
      <c r="J15" s="59"/>
      <c r="K15" s="59"/>
      <c r="L15" s="59"/>
      <c r="M15" s="59"/>
      <c r="N15" s="59"/>
      <c r="O15" s="59"/>
      <c r="P15" s="60"/>
    </row>
    <row r="16" spans="1:18" s="2" customFormat="1" ht="179.25" customHeight="1" x14ac:dyDescent="0.2">
      <c r="A16" s="64" t="s">
        <v>2</v>
      </c>
      <c r="B16" s="66" t="s">
        <v>3</v>
      </c>
      <c r="C16" s="67"/>
      <c r="D16" s="68"/>
      <c r="E16" s="66" t="s">
        <v>4</v>
      </c>
      <c r="F16" s="67"/>
      <c r="G16" s="67"/>
      <c r="H16" s="68"/>
      <c r="I16" s="8" t="s">
        <v>20</v>
      </c>
      <c r="J16" s="8" t="s">
        <v>21</v>
      </c>
      <c r="K16" s="8" t="s">
        <v>22</v>
      </c>
      <c r="L16" s="8" t="s">
        <v>23</v>
      </c>
      <c r="M16" s="8" t="s">
        <v>24</v>
      </c>
      <c r="N16" s="77" t="s">
        <v>6</v>
      </c>
      <c r="O16" s="75" t="s">
        <v>19</v>
      </c>
      <c r="P16" s="75" t="s">
        <v>11</v>
      </c>
    </row>
    <row r="17" spans="1:16" s="2" customFormat="1" ht="16.5" customHeight="1" thickBot="1" x14ac:dyDescent="0.25">
      <c r="A17" s="65"/>
      <c r="B17" s="69"/>
      <c r="C17" s="70"/>
      <c r="D17" s="71"/>
      <c r="E17" s="69"/>
      <c r="F17" s="70"/>
      <c r="G17" s="70"/>
      <c r="H17" s="70"/>
      <c r="I17" s="72" t="s">
        <v>26</v>
      </c>
      <c r="J17" s="73"/>
      <c r="K17" s="73"/>
      <c r="L17" s="73"/>
      <c r="M17" s="74"/>
      <c r="N17" s="78"/>
      <c r="O17" s="76"/>
      <c r="P17" s="76"/>
    </row>
    <row r="18" spans="1:16" s="7" customFormat="1" ht="36.75" customHeight="1" x14ac:dyDescent="0.2">
      <c r="A18" s="39"/>
      <c r="B18" s="62"/>
      <c r="C18" s="62"/>
      <c r="D18" s="62"/>
      <c r="E18" s="62"/>
      <c r="F18" s="62"/>
      <c r="G18" s="62"/>
      <c r="H18" s="62"/>
      <c r="I18" s="14"/>
      <c r="J18" s="14"/>
      <c r="K18" s="14"/>
      <c r="L18" s="14"/>
      <c r="M18" s="14"/>
      <c r="N18" s="24"/>
      <c r="O18" s="25">
        <f t="shared" ref="O18:O32" si="0">IF(I18&lt;&gt;"",$I$15*2,IF(OR(J18&lt;&gt;"",K18&lt;&gt;""),$I$15,0))</f>
        <v>0</v>
      </c>
      <c r="P18" s="25">
        <f>IF(N18-O18&lt;0,0,N18-O18)</f>
        <v>0</v>
      </c>
    </row>
    <row r="19" spans="1:16" s="7" customFormat="1" ht="36.75" customHeight="1" x14ac:dyDescent="0.2">
      <c r="A19" s="40"/>
      <c r="B19" s="63"/>
      <c r="C19" s="63"/>
      <c r="D19" s="63"/>
      <c r="E19" s="63"/>
      <c r="F19" s="63"/>
      <c r="G19" s="63"/>
      <c r="H19" s="63"/>
      <c r="I19" s="15"/>
      <c r="J19" s="15"/>
      <c r="K19" s="15"/>
      <c r="L19" s="15"/>
      <c r="M19" s="15"/>
      <c r="N19" s="26"/>
      <c r="O19" s="25">
        <f t="shared" si="0"/>
        <v>0</v>
      </c>
      <c r="P19" s="25">
        <f t="shared" ref="P19:P32" si="1">IF(N19-O19&lt;0,0,N19-O19)</f>
        <v>0</v>
      </c>
    </row>
    <row r="20" spans="1:16" s="7" customFormat="1" ht="36.75" customHeight="1" x14ac:dyDescent="0.2">
      <c r="A20" s="40"/>
      <c r="B20" s="63"/>
      <c r="C20" s="63"/>
      <c r="D20" s="63"/>
      <c r="E20" s="63"/>
      <c r="F20" s="63"/>
      <c r="G20" s="63"/>
      <c r="H20" s="63"/>
      <c r="I20" s="15"/>
      <c r="J20" s="15"/>
      <c r="K20" s="15"/>
      <c r="L20" s="15"/>
      <c r="M20" s="15"/>
      <c r="N20" s="26"/>
      <c r="O20" s="25">
        <f t="shared" si="0"/>
        <v>0</v>
      </c>
      <c r="P20" s="25">
        <f t="shared" si="1"/>
        <v>0</v>
      </c>
    </row>
    <row r="21" spans="1:16" s="7" customFormat="1" ht="36.75" customHeight="1" x14ac:dyDescent="0.2">
      <c r="A21" s="40"/>
      <c r="B21" s="63"/>
      <c r="C21" s="63"/>
      <c r="D21" s="63"/>
      <c r="E21" s="63"/>
      <c r="F21" s="63"/>
      <c r="G21" s="63"/>
      <c r="H21" s="63"/>
      <c r="I21" s="15"/>
      <c r="J21" s="15"/>
      <c r="K21" s="15"/>
      <c r="L21" s="15"/>
      <c r="M21" s="15"/>
      <c r="N21" s="26"/>
      <c r="O21" s="25">
        <f t="shared" si="0"/>
        <v>0</v>
      </c>
      <c r="P21" s="25">
        <f t="shared" si="1"/>
        <v>0</v>
      </c>
    </row>
    <row r="22" spans="1:16" s="7" customFormat="1" ht="36.75" customHeight="1" x14ac:dyDescent="0.2">
      <c r="A22" s="40"/>
      <c r="B22" s="63"/>
      <c r="C22" s="63"/>
      <c r="D22" s="63"/>
      <c r="E22" s="63"/>
      <c r="F22" s="63"/>
      <c r="G22" s="63"/>
      <c r="H22" s="63"/>
      <c r="I22" s="15"/>
      <c r="J22" s="15"/>
      <c r="K22" s="15"/>
      <c r="L22" s="15"/>
      <c r="M22" s="15"/>
      <c r="N22" s="26"/>
      <c r="O22" s="25">
        <f t="shared" si="0"/>
        <v>0</v>
      </c>
      <c r="P22" s="25">
        <f t="shared" si="1"/>
        <v>0</v>
      </c>
    </row>
    <row r="23" spans="1:16" s="7" customFormat="1" ht="36.75" customHeight="1" x14ac:dyDescent="0.2">
      <c r="A23" s="40"/>
      <c r="B23" s="63"/>
      <c r="C23" s="63"/>
      <c r="D23" s="63"/>
      <c r="E23" s="63"/>
      <c r="F23" s="63"/>
      <c r="G23" s="63"/>
      <c r="H23" s="63"/>
      <c r="I23" s="15"/>
      <c r="J23" s="15"/>
      <c r="K23" s="15"/>
      <c r="L23" s="15"/>
      <c r="M23" s="15"/>
      <c r="N23" s="26"/>
      <c r="O23" s="25">
        <f t="shared" si="0"/>
        <v>0</v>
      </c>
      <c r="P23" s="25">
        <f t="shared" si="1"/>
        <v>0</v>
      </c>
    </row>
    <row r="24" spans="1:16" s="7" customFormat="1" ht="36.75" customHeight="1" x14ac:dyDescent="0.2">
      <c r="A24" s="40"/>
      <c r="B24" s="63"/>
      <c r="C24" s="63"/>
      <c r="D24" s="63"/>
      <c r="E24" s="63"/>
      <c r="F24" s="63"/>
      <c r="G24" s="63"/>
      <c r="H24" s="63"/>
      <c r="I24" s="15"/>
      <c r="J24" s="15"/>
      <c r="K24" s="15"/>
      <c r="L24" s="15"/>
      <c r="M24" s="15"/>
      <c r="N24" s="26"/>
      <c r="O24" s="25">
        <f t="shared" si="0"/>
        <v>0</v>
      </c>
      <c r="P24" s="25">
        <f t="shared" si="1"/>
        <v>0</v>
      </c>
    </row>
    <row r="25" spans="1:16" s="7" customFormat="1" ht="36.75" customHeight="1" x14ac:dyDescent="0.2">
      <c r="A25" s="40"/>
      <c r="B25" s="63"/>
      <c r="C25" s="63"/>
      <c r="D25" s="63"/>
      <c r="E25" s="63"/>
      <c r="F25" s="63"/>
      <c r="G25" s="63"/>
      <c r="H25" s="63"/>
      <c r="I25" s="15"/>
      <c r="J25" s="15"/>
      <c r="K25" s="15"/>
      <c r="L25" s="15"/>
      <c r="M25" s="15"/>
      <c r="N25" s="26"/>
      <c r="O25" s="25">
        <f t="shared" si="0"/>
        <v>0</v>
      </c>
      <c r="P25" s="25">
        <f t="shared" si="1"/>
        <v>0</v>
      </c>
    </row>
    <row r="26" spans="1:16" s="7" customFormat="1" ht="36.75" customHeight="1" x14ac:dyDescent="0.2">
      <c r="A26" s="40"/>
      <c r="B26" s="63"/>
      <c r="C26" s="63"/>
      <c r="D26" s="63"/>
      <c r="E26" s="63"/>
      <c r="F26" s="63"/>
      <c r="G26" s="63"/>
      <c r="H26" s="63"/>
      <c r="I26" s="15"/>
      <c r="J26" s="15"/>
      <c r="K26" s="15"/>
      <c r="L26" s="15"/>
      <c r="M26" s="15"/>
      <c r="N26" s="26"/>
      <c r="O26" s="25">
        <f t="shared" si="0"/>
        <v>0</v>
      </c>
      <c r="P26" s="25">
        <f t="shared" si="1"/>
        <v>0</v>
      </c>
    </row>
    <row r="27" spans="1:16" s="7" customFormat="1" ht="36.75" customHeight="1" x14ac:dyDescent="0.2">
      <c r="A27" s="40"/>
      <c r="B27" s="63"/>
      <c r="C27" s="63"/>
      <c r="D27" s="63"/>
      <c r="E27" s="63"/>
      <c r="F27" s="63"/>
      <c r="G27" s="63"/>
      <c r="H27" s="63"/>
      <c r="I27" s="15"/>
      <c r="J27" s="15"/>
      <c r="K27" s="15"/>
      <c r="L27" s="15"/>
      <c r="M27" s="15"/>
      <c r="N27" s="26"/>
      <c r="O27" s="25">
        <f t="shared" si="0"/>
        <v>0</v>
      </c>
      <c r="P27" s="25">
        <f t="shared" si="1"/>
        <v>0</v>
      </c>
    </row>
    <row r="28" spans="1:16" s="7" customFormat="1" ht="36.75" customHeight="1" x14ac:dyDescent="0.2">
      <c r="A28" s="40"/>
      <c r="B28" s="63"/>
      <c r="C28" s="63"/>
      <c r="D28" s="63"/>
      <c r="E28" s="63"/>
      <c r="F28" s="63"/>
      <c r="G28" s="63"/>
      <c r="H28" s="63"/>
      <c r="I28" s="15"/>
      <c r="J28" s="15"/>
      <c r="K28" s="15"/>
      <c r="L28" s="15"/>
      <c r="M28" s="15"/>
      <c r="N28" s="26"/>
      <c r="O28" s="25">
        <f t="shared" si="0"/>
        <v>0</v>
      </c>
      <c r="P28" s="25">
        <f t="shared" si="1"/>
        <v>0</v>
      </c>
    </row>
    <row r="29" spans="1:16" s="7" customFormat="1" ht="36.75" customHeight="1" x14ac:dyDescent="0.2">
      <c r="A29" s="40"/>
      <c r="B29" s="63"/>
      <c r="C29" s="63"/>
      <c r="D29" s="63"/>
      <c r="E29" s="63"/>
      <c r="F29" s="63"/>
      <c r="G29" s="63"/>
      <c r="H29" s="63"/>
      <c r="I29" s="15"/>
      <c r="J29" s="15"/>
      <c r="K29" s="15"/>
      <c r="L29" s="15"/>
      <c r="M29" s="15"/>
      <c r="N29" s="26"/>
      <c r="O29" s="25">
        <f t="shared" si="0"/>
        <v>0</v>
      </c>
      <c r="P29" s="25">
        <f t="shared" si="1"/>
        <v>0</v>
      </c>
    </row>
    <row r="30" spans="1:16" s="7" customFormat="1" ht="36.75" customHeight="1" x14ac:dyDescent="0.2">
      <c r="A30" s="40"/>
      <c r="B30" s="63"/>
      <c r="C30" s="63"/>
      <c r="D30" s="63"/>
      <c r="E30" s="63"/>
      <c r="F30" s="63"/>
      <c r="G30" s="63"/>
      <c r="H30" s="63"/>
      <c r="I30" s="15"/>
      <c r="J30" s="15"/>
      <c r="K30" s="15"/>
      <c r="L30" s="15"/>
      <c r="M30" s="15"/>
      <c r="N30" s="26"/>
      <c r="O30" s="25">
        <f t="shared" si="0"/>
        <v>0</v>
      </c>
      <c r="P30" s="25">
        <f t="shared" si="1"/>
        <v>0</v>
      </c>
    </row>
    <row r="31" spans="1:16" s="7" customFormat="1" ht="36.75" customHeight="1" x14ac:dyDescent="0.2">
      <c r="A31" s="40"/>
      <c r="B31" s="63"/>
      <c r="C31" s="63"/>
      <c r="D31" s="63"/>
      <c r="E31" s="63"/>
      <c r="F31" s="63"/>
      <c r="G31" s="63"/>
      <c r="H31" s="63"/>
      <c r="I31" s="15"/>
      <c r="J31" s="15"/>
      <c r="K31" s="15"/>
      <c r="L31" s="15"/>
      <c r="M31" s="15"/>
      <c r="N31" s="26"/>
      <c r="O31" s="25">
        <f t="shared" si="0"/>
        <v>0</v>
      </c>
      <c r="P31" s="25">
        <f t="shared" si="1"/>
        <v>0</v>
      </c>
    </row>
    <row r="32" spans="1:16" s="7" customFormat="1" ht="36.75" customHeight="1" thickBot="1" x14ac:dyDescent="0.25">
      <c r="A32" s="41"/>
      <c r="B32" s="93"/>
      <c r="C32" s="93"/>
      <c r="D32" s="93"/>
      <c r="E32" s="93"/>
      <c r="F32" s="93"/>
      <c r="G32" s="93"/>
      <c r="H32" s="93"/>
      <c r="I32" s="16"/>
      <c r="J32" s="16"/>
      <c r="K32" s="16"/>
      <c r="L32" s="16"/>
      <c r="M32" s="16"/>
      <c r="N32" s="27"/>
      <c r="O32" s="28">
        <f t="shared" si="0"/>
        <v>0</v>
      </c>
      <c r="P32" s="25">
        <f t="shared" si="1"/>
        <v>0</v>
      </c>
    </row>
    <row r="33" spans="1:16" s="10" customFormat="1" ht="26.25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8" t="s">
        <v>18</v>
      </c>
      <c r="N33" s="87" t="str">
        <f>IF(SUM(P18:P32)=0,"",SUM(P18:P32))</f>
        <v/>
      </c>
      <c r="O33" s="87"/>
      <c r="P33" s="87"/>
    </row>
    <row r="34" spans="1:16" s="10" customFormat="1" ht="9" customHeight="1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35"/>
      <c r="P34" s="36"/>
    </row>
    <row r="35" spans="1:16" s="46" customFormat="1" ht="26.25" customHeight="1" x14ac:dyDescent="0.2">
      <c r="C35" s="88" t="s">
        <v>25</v>
      </c>
      <c r="D35" s="88"/>
      <c r="E35" s="89" t="str">
        <f>IF(N33="","",N33)</f>
        <v/>
      </c>
      <c r="F35" s="89"/>
      <c r="G35" s="90" t="str">
        <f>IF(H9=Q5,"0,13 €",IF(H9=Q4,"0,30 €","PKW/Roller?"))</f>
        <v>0,30 €</v>
      </c>
      <c r="H35" s="90"/>
      <c r="I35" s="91" t="s">
        <v>17</v>
      </c>
      <c r="J35" s="91"/>
      <c r="K35" s="91"/>
      <c r="L35" s="92" t="str">
        <f>IF(C7="","Name?",IF(H7="","Vorname?",IF(C8="","Anschrift?",IF(C9="","KFZ?",IF(C10="","IBAN?",IF(H10="","BIC?",IF(C11="","Bank?",IF(C12="","Einrichtung?",IF(I15="","Strecke?",IF(G35="PKW/Roller?","PKW/Roller?",E35*G35))))))))))</f>
        <v>Name?</v>
      </c>
      <c r="M35" s="92"/>
      <c r="N35" s="92"/>
      <c r="O35" s="92"/>
      <c r="P35" s="92"/>
    </row>
    <row r="36" spans="1:16" s="46" customFormat="1" ht="15.75" customHeight="1" x14ac:dyDescent="0.2">
      <c r="C36" s="47"/>
      <c r="D36" s="47"/>
      <c r="E36" s="48"/>
      <c r="F36" s="48"/>
      <c r="G36" s="49"/>
      <c r="H36" s="49"/>
      <c r="I36" s="50"/>
      <c r="J36" s="50"/>
      <c r="K36" s="50"/>
      <c r="L36" s="51"/>
      <c r="M36" s="51"/>
      <c r="N36" s="51"/>
      <c r="O36" s="51"/>
      <c r="P36" s="51"/>
    </row>
    <row r="37" spans="1:16" s="11" customFormat="1" ht="21" x14ac:dyDescent="0.35">
      <c r="A37" s="95" t="s">
        <v>37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s="11" customFormat="1" ht="26.25" customHeight="1" x14ac:dyDescent="0.35">
      <c r="A38" s="97" t="s">
        <v>35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40" spans="1:16" s="37" customFormat="1" ht="26.25" customHeight="1" x14ac:dyDescent="0.4">
      <c r="A40" s="94" t="s">
        <v>38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s="10" customFormat="1" x14ac:dyDescent="0.25">
      <c r="N41" s="10" t="s">
        <v>34</v>
      </c>
    </row>
  </sheetData>
  <sheetProtection algorithmName="SHA-512" hashValue="6rHk9ORF/cLgEQBGIbUUYyz0f7tzGxtESCbbh249Otw01Vb2Nw6qjEER72dwwzIV3DcWYHrCCGU5L2G1HV6+Xg==" saltValue="3NXnyKlfbp0/zb3DZc4qAQ==" spinCount="100000" sheet="1" selectLockedCells="1"/>
  <protectedRanges>
    <protectedRange sqref="C7:F7 H7:P7 D12 C12:C13 C10:F10 H10:P10 C11:P11 I15:P15 A18:N32 G9:H9 K8:P9 C8:D9 E8:J8" name="Bereich1"/>
  </protectedRanges>
  <mergeCells count="65">
    <mergeCell ref="A40:P40"/>
    <mergeCell ref="A37:P37"/>
    <mergeCell ref="H12:P12"/>
    <mergeCell ref="A38:P38"/>
    <mergeCell ref="R7:R13"/>
    <mergeCell ref="B30:D30"/>
    <mergeCell ref="E30:H30"/>
    <mergeCell ref="B31:D31"/>
    <mergeCell ref="E31:H31"/>
    <mergeCell ref="E28:H28"/>
    <mergeCell ref="B29:D29"/>
    <mergeCell ref="E29:H29"/>
    <mergeCell ref="B26:D26"/>
    <mergeCell ref="E26:H26"/>
    <mergeCell ref="B27:D27"/>
    <mergeCell ref="E27:H27"/>
    <mergeCell ref="B28:D28"/>
    <mergeCell ref="B23:D23"/>
    <mergeCell ref="E23:H23"/>
    <mergeCell ref="B24:D24"/>
    <mergeCell ref="B32:D32"/>
    <mergeCell ref="E32:H32"/>
    <mergeCell ref="E24:H24"/>
    <mergeCell ref="B25:D25"/>
    <mergeCell ref="E25:H25"/>
    <mergeCell ref="N33:P33"/>
    <mergeCell ref="C35:D35"/>
    <mergeCell ref="E35:F35"/>
    <mergeCell ref="G35:H35"/>
    <mergeCell ref="I35:K35"/>
    <mergeCell ref="L35:P35"/>
    <mergeCell ref="E20:H20"/>
    <mergeCell ref="B18:D18"/>
    <mergeCell ref="B21:D21"/>
    <mergeCell ref="E21:H21"/>
    <mergeCell ref="B22:D22"/>
    <mergeCell ref="E22:H22"/>
    <mergeCell ref="B20:D20"/>
    <mergeCell ref="A12:B12"/>
    <mergeCell ref="H4:J4"/>
    <mergeCell ref="C9:F9"/>
    <mergeCell ref="H9:P9"/>
    <mergeCell ref="C10:F10"/>
    <mergeCell ref="H10:P10"/>
    <mergeCell ref="C11:P11"/>
    <mergeCell ref="M6:P6"/>
    <mergeCell ref="C7:F7"/>
    <mergeCell ref="H7:P7"/>
    <mergeCell ref="C8:P8"/>
    <mergeCell ref="C12:F12"/>
    <mergeCell ref="A15:H15"/>
    <mergeCell ref="I15:P15"/>
    <mergeCell ref="N13:P13"/>
    <mergeCell ref="E18:H18"/>
    <mergeCell ref="B19:D19"/>
    <mergeCell ref="E19:H19"/>
    <mergeCell ref="A16:A17"/>
    <mergeCell ref="E16:H17"/>
    <mergeCell ref="B16:D17"/>
    <mergeCell ref="I17:M17"/>
    <mergeCell ref="P16:P17"/>
    <mergeCell ref="O16:O17"/>
    <mergeCell ref="N16:N17"/>
    <mergeCell ref="I13:L13"/>
    <mergeCell ref="D13:E13"/>
  </mergeCells>
  <conditionalFormatting sqref="B18:N32">
    <cfRule type="cellIs" dxfId="16" priority="13" operator="between">
      <formula>"A"</formula>
      <formula>"Z"</formula>
    </cfRule>
  </conditionalFormatting>
  <conditionalFormatting sqref="C9 G9">
    <cfRule type="cellIs" dxfId="15" priority="17" stopIfTrue="1" operator="between">
      <formula>"A"</formula>
      <formula>"Z"</formula>
    </cfRule>
    <cfRule type="cellIs" dxfId="14" priority="18" operator="equal">
      <formula>""""""</formula>
    </cfRule>
  </conditionalFormatting>
  <conditionalFormatting sqref="C13 A18:A32">
    <cfRule type="notContainsBlanks" dxfId="13" priority="12">
      <formula>LEN(TRIM(A13))&gt;0</formula>
    </cfRule>
  </conditionalFormatting>
  <conditionalFormatting sqref="C7:F7 H7 C8:O8 C10:F10">
    <cfRule type="cellIs" dxfId="12" priority="21" operator="between">
      <formula>"A"</formula>
      <formula>"ZZ"</formula>
    </cfRule>
  </conditionalFormatting>
  <conditionalFormatting sqref="C7:F7">
    <cfRule type="cellIs" dxfId="11" priority="22" operator="equal">
      <formula>" "</formula>
    </cfRule>
  </conditionalFormatting>
  <conditionalFormatting sqref="C11:O11 C12 H12">
    <cfRule type="cellIs" dxfId="10" priority="1" stopIfTrue="1" operator="between">
      <formula>"A"</formula>
      <formula>"Z"</formula>
    </cfRule>
    <cfRule type="cellIs" dxfId="9" priority="2" operator="equal">
      <formula>""""""</formula>
    </cfRule>
  </conditionalFormatting>
  <conditionalFormatting sqref="H9">
    <cfRule type="cellIs" dxfId="7" priority="3" operator="greaterThan">
      <formula>0</formula>
    </cfRule>
  </conditionalFormatting>
  <conditionalFormatting sqref="H10">
    <cfRule type="cellIs" dxfId="6" priority="19" stopIfTrue="1" operator="between">
      <formula>"A"</formula>
      <formula>"Z"</formula>
    </cfRule>
    <cfRule type="cellIs" dxfId="5" priority="20" operator="equal">
      <formula>""""""</formula>
    </cfRule>
  </conditionalFormatting>
  <conditionalFormatting sqref="I13">
    <cfRule type="cellIs" dxfId="4" priority="11" operator="notBetween">
      <formula>1</formula>
      <formula>402133</formula>
    </cfRule>
  </conditionalFormatting>
  <conditionalFormatting sqref="I15:P15 C7:F7 H7 C8:O8 C10:F10">
    <cfRule type="cellIs" dxfId="3" priority="23" operator="equal">
      <formula>""""""</formula>
    </cfRule>
  </conditionalFormatting>
  <conditionalFormatting sqref="I15:P15">
    <cfRule type="cellIs" dxfId="2" priority="14" stopIfTrue="1" operator="between">
      <formula>0.01</formula>
      <formula>200</formula>
    </cfRule>
  </conditionalFormatting>
  <conditionalFormatting sqref="L35:P36 L38:P38">
    <cfRule type="endsWith" dxfId="1" priority="4" operator="endsWith" text="?">
      <formula>RIGHT(L35,LEN("?"))="?"</formula>
    </cfRule>
  </conditionalFormatting>
  <conditionalFormatting sqref="O18:P32">
    <cfRule type="cellIs" dxfId="0" priority="24" stopIfTrue="1" operator="equal">
      <formula>0</formula>
    </cfRule>
  </conditionalFormatting>
  <dataValidations count="1">
    <dataValidation type="list" allowBlank="1" showInputMessage="1" showErrorMessage="1" sqref="H9" xr:uid="{00000000-0002-0000-0000-000000000000}">
      <formula1>$Q$3:$Q$5</formula1>
    </dataValidation>
  </dataValidations>
  <printOptions horizontalCentered="1"/>
  <pageMargins left="0.19685039370078741" right="0.19685039370078741" top="0.27559055118110237" bottom="0.27559055118110237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19050</xdr:rowOff>
                  </from>
                  <to>
                    <xdr:col>6</xdr:col>
                    <xdr:colOff>180975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424D278-A1D2-43C1-B481-9D8DE19C55B7}">
            <xm:f>NOT(ISERROR(SEARCH("PKW/Roller?",G35)))</xm:f>
            <xm:f>"PKW/Roller?"</xm:f>
            <x14:dxf>
              <fill>
                <patternFill>
                  <bgColor theme="4" tint="0.79998168889431442"/>
                </patternFill>
              </fill>
            </x14:dxf>
          </x14:cfRule>
          <xm:sqref>G35:H36 G38:H38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Lebenshilfe</vt:lpstr>
      <vt:lpstr>Lebenshilfe!Druckbereich</vt:lpstr>
    </vt:vector>
  </TitlesOfParts>
  <Company>Lebenshilfe für Behinderte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Schmitz</dc:creator>
  <cp:lastModifiedBy>Frings, Alexander</cp:lastModifiedBy>
  <cp:lastPrinted>2020-11-25T12:52:41Z</cp:lastPrinted>
  <dcterms:created xsi:type="dcterms:W3CDTF">2001-11-29T15:15:38Z</dcterms:created>
  <dcterms:modified xsi:type="dcterms:W3CDTF">2026-02-03T13:43:53Z</dcterms:modified>
</cp:coreProperties>
</file>